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25" windowHeight="76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22" i="1"/>
  <c r="F22" i="1" s="1"/>
  <c r="C30" i="1" l="1"/>
  <c r="E11" i="1"/>
  <c r="E14" i="1" l="1"/>
  <c r="G26" i="1"/>
  <c r="G22" i="1"/>
  <c r="G24" i="1"/>
  <c r="G25" i="1"/>
  <c r="G29" i="1"/>
  <c r="G28" i="1"/>
  <c r="G27" i="1"/>
  <c r="G23" i="1"/>
  <c r="G30" i="1" l="1"/>
  <c r="H25" i="1"/>
  <c r="H29" i="1"/>
  <c r="H24" i="1"/>
  <c r="H28" i="1"/>
  <c r="H23" i="1"/>
  <c r="H27" i="1"/>
  <c r="H26" i="1"/>
  <c r="H22" i="1"/>
</calcChain>
</file>

<file path=xl/sharedStrings.xml><?xml version="1.0" encoding="utf-8"?>
<sst xmlns="http://schemas.openxmlformats.org/spreadsheetml/2006/main" count="40" uniqueCount="40">
  <si>
    <t>Ha de vignes à semer</t>
  </si>
  <si>
    <r>
      <t xml:space="preserve">Calcul des doses de semis
</t>
    </r>
    <r>
      <rPr>
        <i/>
        <sz val="14"/>
        <color theme="1"/>
        <rFont val="Calibri"/>
        <family val="2"/>
        <scheme val="minor"/>
      </rPr>
      <t>GIEE Les Couvreurs de Vignes</t>
    </r>
  </si>
  <si>
    <t>Etape 1</t>
  </si>
  <si>
    <t>Etape 2</t>
  </si>
  <si>
    <t>Remplissez les cases vertes</t>
  </si>
  <si>
    <t>Surface de semis/ha</t>
  </si>
  <si>
    <t>Surface de semis TOTALE</t>
  </si>
  <si>
    <t>ETAPE 1</t>
  </si>
  <si>
    <t>Surface TOTALE couverte</t>
  </si>
  <si>
    <t>Largeur de l'interrang (m)</t>
  </si>
  <si>
    <t>Largeur du semoir (m)</t>
  </si>
  <si>
    <t>Surface couverte/ha</t>
  </si>
  <si>
    <t>Surdosage souhaité (en %)</t>
  </si>
  <si>
    <t>Renseignez :
- La largeur de votre inter-rang
- La largeur de votre semoir
- La modalité de semis (1 pour tous les inter-rangs, 0,5 pour un inter-rang sur 2, et 0,33 pour un inter-rang sur 3)
- Le nombre d'ha à semer
- Le surdosage éventuellement souhaité (en %)</t>
  </si>
  <si>
    <t>ETAPE 2</t>
  </si>
  <si>
    <t>Espèce 1</t>
  </si>
  <si>
    <t>Espèce 2</t>
  </si>
  <si>
    <t>Espèce 3</t>
  </si>
  <si>
    <t>Espèce 4</t>
  </si>
  <si>
    <t>Espèce 5</t>
  </si>
  <si>
    <t>Espèce 6</t>
  </si>
  <si>
    <t>Espèce 7</t>
  </si>
  <si>
    <t>Espèce 8</t>
  </si>
  <si>
    <t>Nom de l'espèce</t>
  </si>
  <si>
    <t>Féverolle</t>
  </si>
  <si>
    <t>Gesse</t>
  </si>
  <si>
    <r>
      <t xml:space="preserve"> Nb d'interangs semés 
</t>
    </r>
    <r>
      <rPr>
        <i/>
        <sz val="9"/>
        <color theme="5" tint="-0.499984740745262"/>
        <rFont val="Calibri"/>
        <family val="2"/>
        <scheme val="minor"/>
      </rPr>
      <t>(</t>
    </r>
    <r>
      <rPr>
        <b/>
        <i/>
        <sz val="9"/>
        <color theme="9" tint="-0.249977111117893"/>
        <rFont val="Calibri"/>
        <family val="2"/>
        <scheme val="minor"/>
      </rPr>
      <t>1</t>
    </r>
    <r>
      <rPr>
        <i/>
        <sz val="9"/>
        <color theme="5" tint="-0.499984740745262"/>
        <rFont val="Calibri"/>
        <family val="2"/>
        <scheme val="minor"/>
      </rPr>
      <t xml:space="preserve"> si tous les inter-rangs - </t>
    </r>
    <r>
      <rPr>
        <b/>
        <i/>
        <sz val="9"/>
        <color theme="9" tint="-0.249977111117893"/>
        <rFont val="Calibri"/>
        <family val="2"/>
        <scheme val="minor"/>
      </rPr>
      <t>0,5</t>
    </r>
    <r>
      <rPr>
        <i/>
        <sz val="9"/>
        <color theme="5" tint="-0.499984740745262"/>
        <rFont val="Calibri"/>
        <family val="2"/>
        <scheme val="minor"/>
      </rPr>
      <t xml:space="preserve"> si 1 sur 2 - </t>
    </r>
    <r>
      <rPr>
        <b/>
        <i/>
        <sz val="9"/>
        <color theme="9" tint="-0.249977111117893"/>
        <rFont val="Calibri"/>
        <family val="2"/>
        <scheme val="minor"/>
      </rPr>
      <t>0,33</t>
    </r>
    <r>
      <rPr>
        <i/>
        <sz val="9"/>
        <color theme="5" tint="-0.499984740745262"/>
        <rFont val="Calibri"/>
        <family val="2"/>
        <scheme val="minor"/>
      </rPr>
      <t xml:space="preserve"> si 1 sur 3)</t>
    </r>
  </si>
  <si>
    <r>
      <t xml:space="preserve">% dans le mélange 
</t>
    </r>
    <r>
      <rPr>
        <i/>
        <sz val="9"/>
        <color theme="5" tint="-0.499984740745262"/>
        <rFont val="Calibri"/>
        <family val="2"/>
        <scheme val="minor"/>
      </rPr>
      <t>(en nombre de graines au m2)</t>
    </r>
  </si>
  <si>
    <r>
      <t xml:space="preserve">Dose Totale pour l'ensemble des parcelles 
</t>
    </r>
    <r>
      <rPr>
        <b/>
        <sz val="11"/>
        <color rgb="FFC00000"/>
        <rFont val="Calibri"/>
        <family val="2"/>
        <scheme val="minor"/>
      </rPr>
      <t>[DOSE COMMANDE]</t>
    </r>
  </si>
  <si>
    <r>
      <t xml:space="preserve">Dosage du mélange (kg)
</t>
    </r>
    <r>
      <rPr>
        <i/>
        <sz val="9"/>
        <color theme="5" tint="-0.499984740745262"/>
        <rFont val="Calibri"/>
        <family val="2"/>
        <scheme val="minor"/>
      </rPr>
      <t>en plein et par ha</t>
    </r>
  </si>
  <si>
    <r>
      <t xml:space="preserve">Dosage du mélange 
</t>
    </r>
    <r>
      <rPr>
        <b/>
        <u/>
        <sz val="11"/>
        <color theme="5" tint="-0.499984740745262"/>
        <rFont val="Calibri"/>
        <family val="2"/>
        <scheme val="minor"/>
      </rPr>
      <t>après surdosage</t>
    </r>
    <r>
      <rPr>
        <sz val="11"/>
        <color theme="5" tint="-0.499984740745262"/>
        <rFont val="Calibri"/>
        <family val="2"/>
        <scheme val="minor"/>
      </rPr>
      <t xml:space="preserve"> (kg)
</t>
    </r>
    <r>
      <rPr>
        <i/>
        <sz val="9"/>
        <color theme="5" tint="-0.499984740745262"/>
        <rFont val="Calibri"/>
        <family val="2"/>
        <scheme val="minor"/>
      </rPr>
      <t>en plein et par ha</t>
    </r>
    <r>
      <rPr>
        <sz val="11"/>
        <color theme="5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[DOSE DEBIT SEMOIR]</t>
    </r>
  </si>
  <si>
    <r>
      <t xml:space="preserve">Dose pour la surface semée </t>
    </r>
    <r>
      <rPr>
        <b/>
        <u/>
        <sz val="11"/>
        <color theme="5" tint="-0.499984740745262"/>
        <rFont val="Calibri"/>
        <family val="2"/>
        <scheme val="minor"/>
      </rPr>
      <t>par ha</t>
    </r>
    <r>
      <rPr>
        <sz val="11"/>
        <color theme="5" tint="-0.499984740745262"/>
        <rFont val="Calibri"/>
        <family val="2"/>
        <scheme val="minor"/>
      </rPr>
      <t xml:space="preserve"> (kg)</t>
    </r>
    <r>
      <rPr>
        <b/>
        <sz val="11"/>
        <color theme="5" tint="-0.499984740745262"/>
        <rFont val="Calibri"/>
        <family val="2"/>
        <scheme val="minor"/>
      </rPr>
      <t xml:space="preserve">
</t>
    </r>
  </si>
  <si>
    <r>
      <t xml:space="preserve">Dose de référence de l'espèce (kg)
</t>
    </r>
    <r>
      <rPr>
        <b/>
        <i/>
        <sz val="9"/>
        <color theme="8" tint="-0.249977111117893"/>
        <rFont val="Calibri"/>
        <family val="2"/>
        <scheme val="minor"/>
      </rPr>
      <t>en plein et en pur</t>
    </r>
  </si>
  <si>
    <t>Remplissez les cases bleues</t>
  </si>
  <si>
    <r>
      <t xml:space="preserve">Renseignez :
- La composition choisie pour votre mélange (en %)
- La dose de référence de semis (en kg) des espèces </t>
    </r>
    <r>
      <rPr>
        <b/>
        <i/>
        <u/>
        <sz val="10"/>
        <rFont val="Calibri"/>
        <family val="2"/>
        <scheme val="minor"/>
      </rPr>
      <t>en plein et en pur</t>
    </r>
    <r>
      <rPr>
        <i/>
        <sz val="10"/>
        <rFont val="Calibri"/>
        <family val="2"/>
        <scheme val="minor"/>
      </rPr>
      <t xml:space="preserve"> (voir Fiche technique dédiée)</t>
    </r>
  </si>
  <si>
    <t>Avoine Blanche</t>
  </si>
  <si>
    <t>Seigle Forestier</t>
  </si>
  <si>
    <t>Moutarde</t>
  </si>
  <si>
    <t>Radis Fourrager</t>
  </si>
  <si>
    <t>Vesce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</si>
</sst>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2"/>
      <color theme="5" tint="-0.499984740745262"/>
      <name val="AvantGarde LT Book"/>
    </font>
    <font>
      <sz val="11"/>
      <color theme="1"/>
      <name val="AvantGarde LT Book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5" tint="-0.499984740745262"/>
      <name val="AvantGarde LT Book"/>
    </font>
    <font>
      <sz val="11"/>
      <color theme="5" tint="-0.499984740745262"/>
      <name val="Calibri"/>
      <family val="2"/>
      <scheme val="minor"/>
    </font>
    <font>
      <i/>
      <sz val="9"/>
      <color theme="5" tint="-0.499984740745262"/>
      <name val="Calibri"/>
      <family val="2"/>
      <scheme val="minor"/>
    </font>
    <font>
      <b/>
      <i/>
      <sz val="9"/>
      <color theme="9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u/>
      <sz val="11"/>
      <color theme="5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9"/>
      <color theme="8" tint="-0.249977111117893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19" fillId="5" borderId="10" xfId="0" applyFont="1" applyFill="1" applyBorder="1" applyAlignment="1">
      <alignment vertical="center"/>
    </xf>
    <xf numFmtId="0" fontId="20" fillId="8" borderId="10" xfId="0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63504</xdr:colOff>
      <xdr:row>0</xdr:row>
      <xdr:rowOff>63501</xdr:rowOff>
    </xdr:from>
    <xdr:to>
      <xdr:col>0</xdr:col>
      <xdr:colOff>846671</xdr:colOff>
      <xdr:row>0</xdr:row>
      <xdr:rowOff>798880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4" y="63501"/>
          <a:ext cx="783167" cy="735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topLeftCell="A10" zoomScale="90" zoomScaleNormal="90" workbookViewId="0">
      <selection activeCell="A17" sqref="A17"/>
    </sheetView>
  </sheetViews>
  <sheetFormatPr baseColWidth="10" defaultRowHeight="15"/>
  <cols>
    <col min="1" max="6" width="22.5703125" customWidth="1"/>
    <col min="7" max="8" width="20.5703125" customWidth="1"/>
  </cols>
  <sheetData>
    <row r="1" spans="1:8" ht="66" customHeight="1">
      <c r="A1" s="43" t="s">
        <v>1</v>
      </c>
      <c r="B1" s="43"/>
      <c r="C1" s="43"/>
      <c r="D1" s="43"/>
      <c r="E1" s="43"/>
      <c r="F1" s="43"/>
      <c r="G1" s="43"/>
      <c r="H1" s="43"/>
    </row>
    <row r="2" spans="1:8" ht="15.75" customHeight="1" thickBot="1">
      <c r="A2" s="2"/>
      <c r="B2" s="2"/>
      <c r="C2" s="2"/>
      <c r="D2" s="2"/>
      <c r="E2" s="2"/>
    </row>
    <row r="3" spans="1:8" ht="15.75" customHeight="1">
      <c r="A3" s="53" t="s">
        <v>2</v>
      </c>
      <c r="B3" s="41" t="s">
        <v>4</v>
      </c>
      <c r="C3" s="57"/>
      <c r="D3" s="58"/>
      <c r="E3" s="59"/>
    </row>
    <row r="4" spans="1:8" ht="93" customHeight="1" thickBot="1">
      <c r="A4" s="54"/>
      <c r="B4" s="44" t="s">
        <v>13</v>
      </c>
      <c r="C4" s="45"/>
      <c r="D4" s="45"/>
      <c r="E4" s="46"/>
    </row>
    <row r="5" spans="1:8" ht="14.45" customHeight="1">
      <c r="A5" s="55" t="s">
        <v>3</v>
      </c>
      <c r="B5" s="42" t="s">
        <v>33</v>
      </c>
      <c r="C5" s="60"/>
      <c r="D5" s="61"/>
      <c r="E5" s="62"/>
    </row>
    <row r="6" spans="1:8" ht="53.45" customHeight="1" thickBot="1">
      <c r="A6" s="56"/>
      <c r="B6" s="48" t="s">
        <v>34</v>
      </c>
      <c r="C6" s="49"/>
      <c r="D6" s="49"/>
      <c r="E6" s="50"/>
    </row>
    <row r="7" spans="1:8" ht="21" customHeight="1">
      <c r="A7" s="3"/>
      <c r="B7" s="4"/>
      <c r="C7" s="4"/>
      <c r="D7" s="4"/>
      <c r="E7" s="4"/>
    </row>
    <row r="8" spans="1:8" ht="32.450000000000003" customHeight="1">
      <c r="A8" s="47" t="s">
        <v>7</v>
      </c>
      <c r="B8" s="47"/>
      <c r="C8" s="47"/>
      <c r="D8" s="47"/>
      <c r="E8" s="47"/>
      <c r="F8" s="47"/>
      <c r="G8" s="47"/>
      <c r="H8" s="47"/>
    </row>
    <row r="9" spans="1:8" ht="15.75" thickBot="1"/>
    <row r="10" spans="1:8" s="1" customFormat="1" ht="51">
      <c r="A10" s="51" t="s">
        <v>5</v>
      </c>
      <c r="B10" s="9" t="s">
        <v>9</v>
      </c>
      <c r="C10" s="10" t="s">
        <v>10</v>
      </c>
      <c r="D10" s="11" t="s">
        <v>26</v>
      </c>
      <c r="E10" s="12" t="s">
        <v>11</v>
      </c>
      <c r="F10" s="13"/>
    </row>
    <row r="11" spans="1:8" ht="15.75" thickBot="1">
      <c r="A11" s="52"/>
      <c r="B11" s="32">
        <v>2.5</v>
      </c>
      <c r="C11" s="33">
        <v>1.7</v>
      </c>
      <c r="D11" s="34">
        <v>1</v>
      </c>
      <c r="E11" s="6">
        <f>(C11/B11)*D11</f>
        <v>0.67999999999999994</v>
      </c>
      <c r="F11" s="14"/>
    </row>
    <row r="12" spans="1:8" ht="15.75" thickBot="1">
      <c r="A12" s="15"/>
      <c r="B12" s="16"/>
      <c r="C12" s="16"/>
      <c r="D12" s="16"/>
      <c r="E12" s="17"/>
      <c r="F12" s="14"/>
    </row>
    <row r="13" spans="1:8">
      <c r="A13" s="51" t="s">
        <v>6</v>
      </c>
      <c r="B13" s="18" t="s">
        <v>0</v>
      </c>
      <c r="C13" s="19"/>
      <c r="D13" s="5"/>
      <c r="E13" s="12" t="s">
        <v>8</v>
      </c>
      <c r="F13" s="14"/>
    </row>
    <row r="14" spans="1:8" ht="26.25" customHeight="1" thickBot="1">
      <c r="A14" s="52"/>
      <c r="B14" s="35">
        <v>1</v>
      </c>
      <c r="C14" s="15"/>
      <c r="D14" s="15"/>
      <c r="E14" s="6">
        <f>E11*B14</f>
        <v>0.67999999999999994</v>
      </c>
      <c r="F14" s="14"/>
    </row>
    <row r="15" spans="1:8" ht="15.75" thickBot="1">
      <c r="A15" s="15"/>
      <c r="B15" s="15"/>
      <c r="C15" s="15"/>
      <c r="D15" s="15"/>
      <c r="E15" s="15"/>
      <c r="F15" s="14"/>
    </row>
    <row r="16" spans="1:8" ht="24.95" customHeight="1" thickBot="1">
      <c r="A16" s="8" t="s">
        <v>12</v>
      </c>
      <c r="B16" s="36">
        <v>50</v>
      </c>
      <c r="C16" s="14"/>
      <c r="D16" s="15"/>
      <c r="E16" s="15"/>
      <c r="F16" s="14"/>
    </row>
    <row r="17" spans="1:8">
      <c r="A17" s="14"/>
      <c r="B17" s="14"/>
      <c r="C17" s="14"/>
      <c r="D17" s="14"/>
      <c r="E17" s="14"/>
      <c r="F17" s="14"/>
    </row>
    <row r="18" spans="1:8">
      <c r="A18" s="14"/>
      <c r="B18" s="14"/>
      <c r="C18" s="14"/>
      <c r="D18" s="14"/>
      <c r="E18" s="14"/>
      <c r="F18" s="14"/>
    </row>
    <row r="19" spans="1:8" ht="32.450000000000003" customHeight="1">
      <c r="A19" s="47" t="s">
        <v>14</v>
      </c>
      <c r="B19" s="47"/>
      <c r="C19" s="47"/>
      <c r="D19" s="47"/>
      <c r="E19" s="47"/>
      <c r="F19" s="47"/>
      <c r="G19" s="47"/>
      <c r="H19" s="47"/>
    </row>
    <row r="20" spans="1:8">
      <c r="B20" s="14"/>
      <c r="C20" s="14"/>
      <c r="D20" s="14"/>
      <c r="E20" s="14"/>
      <c r="F20" s="14"/>
    </row>
    <row r="21" spans="1:8" ht="60">
      <c r="A21" s="21"/>
      <c r="B21" s="22" t="s">
        <v>23</v>
      </c>
      <c r="C21" s="23" t="s">
        <v>27</v>
      </c>
      <c r="D21" s="24" t="s">
        <v>32</v>
      </c>
      <c r="E21" s="25" t="s">
        <v>29</v>
      </c>
      <c r="F21" s="26" t="s">
        <v>30</v>
      </c>
      <c r="G21" s="30" t="s">
        <v>31</v>
      </c>
      <c r="H21" s="25" t="s">
        <v>28</v>
      </c>
    </row>
    <row r="22" spans="1:8">
      <c r="A22" s="7" t="s">
        <v>15</v>
      </c>
      <c r="B22" s="37" t="s">
        <v>24</v>
      </c>
      <c r="C22" s="37">
        <v>35</v>
      </c>
      <c r="D22" s="37">
        <v>180</v>
      </c>
      <c r="E22" s="27">
        <f>D22*C22/100</f>
        <v>63</v>
      </c>
      <c r="F22" s="28">
        <f>E22+(E22*$B$16/100)</f>
        <v>94.5</v>
      </c>
      <c r="G22" s="31">
        <f>F22*$E$11</f>
        <v>64.259999999999991</v>
      </c>
      <c r="H22" s="29">
        <f>F22*$E$14</f>
        <v>64.259999999999991</v>
      </c>
    </row>
    <row r="23" spans="1:8">
      <c r="A23" s="7" t="s">
        <v>16</v>
      </c>
      <c r="B23" s="37" t="s">
        <v>25</v>
      </c>
      <c r="C23" s="37">
        <v>15</v>
      </c>
      <c r="D23" s="37">
        <v>80</v>
      </c>
      <c r="E23" s="27">
        <f t="shared" ref="E23:E29" si="0">D23*C23/100</f>
        <v>12</v>
      </c>
      <c r="F23" s="28">
        <f t="shared" ref="F23:F29" si="1">E23+(E23*$B$16/100)</f>
        <v>18</v>
      </c>
      <c r="G23" s="31">
        <f t="shared" ref="G23:G29" si="2">F23*$E$11</f>
        <v>12.239999999999998</v>
      </c>
      <c r="H23" s="29">
        <f t="shared" ref="H23:H29" si="3">F23*$E$14</f>
        <v>12.239999999999998</v>
      </c>
    </row>
    <row r="24" spans="1:8">
      <c r="A24" s="7" t="s">
        <v>17</v>
      </c>
      <c r="B24" s="37" t="s">
        <v>39</v>
      </c>
      <c r="C24" s="37">
        <v>10</v>
      </c>
      <c r="D24" s="37">
        <v>60</v>
      </c>
      <c r="E24" s="27">
        <f t="shared" si="0"/>
        <v>6</v>
      </c>
      <c r="F24" s="28">
        <f t="shared" si="1"/>
        <v>9</v>
      </c>
      <c r="G24" s="31">
        <f t="shared" si="2"/>
        <v>6.1199999999999992</v>
      </c>
      <c r="H24" s="29">
        <f t="shared" si="3"/>
        <v>6.1199999999999992</v>
      </c>
    </row>
    <row r="25" spans="1:8">
      <c r="A25" s="7" t="s">
        <v>18</v>
      </c>
      <c r="B25" s="37" t="s">
        <v>35</v>
      </c>
      <c r="C25" s="38">
        <v>15</v>
      </c>
      <c r="D25" s="37">
        <v>120</v>
      </c>
      <c r="E25" s="27">
        <f t="shared" si="0"/>
        <v>18</v>
      </c>
      <c r="F25" s="28">
        <f t="shared" si="1"/>
        <v>27</v>
      </c>
      <c r="G25" s="31">
        <f t="shared" si="2"/>
        <v>18.36</v>
      </c>
      <c r="H25" s="29">
        <f t="shared" si="3"/>
        <v>18.36</v>
      </c>
    </row>
    <row r="26" spans="1:8">
      <c r="A26" s="7" t="s">
        <v>19</v>
      </c>
      <c r="B26" s="37" t="s">
        <v>36</v>
      </c>
      <c r="C26" s="37">
        <v>15</v>
      </c>
      <c r="D26" s="37">
        <v>120</v>
      </c>
      <c r="E26" s="27">
        <f t="shared" si="0"/>
        <v>18</v>
      </c>
      <c r="F26" s="28">
        <f t="shared" si="1"/>
        <v>27</v>
      </c>
      <c r="G26" s="31">
        <f t="shared" si="2"/>
        <v>18.36</v>
      </c>
      <c r="H26" s="29">
        <f t="shared" si="3"/>
        <v>18.36</v>
      </c>
    </row>
    <row r="27" spans="1:8">
      <c r="A27" s="7" t="s">
        <v>20</v>
      </c>
      <c r="B27" s="37" t="s">
        <v>37</v>
      </c>
      <c r="C27" s="37">
        <v>5</v>
      </c>
      <c r="D27" s="37">
        <v>15</v>
      </c>
      <c r="E27" s="27">
        <f t="shared" si="0"/>
        <v>0.75</v>
      </c>
      <c r="F27" s="28">
        <f t="shared" si="1"/>
        <v>1.125</v>
      </c>
      <c r="G27" s="31">
        <f t="shared" si="2"/>
        <v>0.7649999999999999</v>
      </c>
      <c r="H27" s="29">
        <f t="shared" si="3"/>
        <v>0.7649999999999999</v>
      </c>
    </row>
    <row r="28" spans="1:8">
      <c r="A28" s="7" t="s">
        <v>21</v>
      </c>
      <c r="B28" s="37" t="s">
        <v>38</v>
      </c>
      <c r="C28" s="37">
        <v>5</v>
      </c>
      <c r="D28" s="37">
        <v>15</v>
      </c>
      <c r="E28" s="27">
        <f t="shared" si="0"/>
        <v>0.75</v>
      </c>
      <c r="F28" s="28">
        <f t="shared" si="1"/>
        <v>1.125</v>
      </c>
      <c r="G28" s="31">
        <f t="shared" si="2"/>
        <v>0.7649999999999999</v>
      </c>
      <c r="H28" s="29">
        <f t="shared" si="3"/>
        <v>0.7649999999999999</v>
      </c>
    </row>
    <row r="29" spans="1:8">
      <c r="A29" s="7" t="s">
        <v>22</v>
      </c>
      <c r="B29" s="37"/>
      <c r="C29" s="37"/>
      <c r="D29" s="37"/>
      <c r="E29" s="27">
        <f t="shared" si="0"/>
        <v>0</v>
      </c>
      <c r="F29" s="28">
        <f t="shared" si="1"/>
        <v>0</v>
      </c>
      <c r="G29" s="31">
        <f t="shared" si="2"/>
        <v>0</v>
      </c>
      <c r="H29" s="29">
        <f t="shared" si="3"/>
        <v>0</v>
      </c>
    </row>
    <row r="30" spans="1:8">
      <c r="A30" s="14"/>
      <c r="B30" s="20"/>
      <c r="C30" s="39">
        <f>SUM(C22:C29)</f>
        <v>100</v>
      </c>
      <c r="D30" s="20"/>
      <c r="E30" s="14"/>
      <c r="F30" s="14"/>
      <c r="G30" s="40">
        <f>SUM(G22:G29)</f>
        <v>120.86999999999999</v>
      </c>
    </row>
  </sheetData>
  <mergeCells count="11">
    <mergeCell ref="A1:H1"/>
    <mergeCell ref="B4:E4"/>
    <mergeCell ref="A8:H8"/>
    <mergeCell ref="A19:H19"/>
    <mergeCell ref="B6:E6"/>
    <mergeCell ref="A13:A14"/>
    <mergeCell ref="A3:A4"/>
    <mergeCell ref="A5:A6"/>
    <mergeCell ref="A10:A11"/>
    <mergeCell ref="C3:E3"/>
    <mergeCell ref="C5:E5"/>
  </mergeCells>
  <pageMargins left="0.7" right="0.7" top="0.75" bottom="0.75" header="0.3" footer="0.3"/>
  <pageSetup paperSize="9" scale="6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Sire</dc:creator>
  <cp:lastModifiedBy>Nicolas</cp:lastModifiedBy>
  <cp:lastPrinted>2019-05-21T13:41:57Z</cp:lastPrinted>
  <dcterms:created xsi:type="dcterms:W3CDTF">2018-03-15T22:02:46Z</dcterms:created>
  <dcterms:modified xsi:type="dcterms:W3CDTF">2022-04-11T12:08:27Z</dcterms:modified>
</cp:coreProperties>
</file>